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EREZA\"/>
    </mc:Choice>
  </mc:AlternateContent>
  <bookViews>
    <workbookView xWindow="0" yWindow="0" windowWidth="25200" windowHeight="11280"/>
  </bookViews>
  <sheets>
    <sheet name="financijski plan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E83" i="1"/>
  <c r="J81" i="1"/>
  <c r="J80" i="1" s="1"/>
  <c r="E81" i="1"/>
  <c r="K80" i="1"/>
  <c r="I80" i="1"/>
  <c r="I79" i="1" s="1"/>
  <c r="H80" i="1"/>
  <c r="G80" i="1"/>
  <c r="G86" i="1" s="1"/>
  <c r="F80" i="1"/>
  <c r="F86" i="1" s="1"/>
  <c r="E80" i="1"/>
  <c r="E79" i="1" s="1"/>
  <c r="H79" i="1"/>
  <c r="F79" i="1"/>
  <c r="K76" i="1"/>
  <c r="K75" i="1" s="1"/>
  <c r="J76" i="1"/>
  <c r="I76" i="1"/>
  <c r="I75" i="1" s="1"/>
  <c r="H76" i="1"/>
  <c r="G76" i="1"/>
  <c r="G75" i="1" s="1"/>
  <c r="F76" i="1"/>
  <c r="E76" i="1"/>
  <c r="E75" i="1" s="1"/>
  <c r="J75" i="1"/>
  <c r="H75" i="1"/>
  <c r="H86" i="1" s="1"/>
  <c r="F75" i="1"/>
  <c r="K71" i="1"/>
  <c r="J71" i="1"/>
  <c r="I71" i="1"/>
  <c r="H71" i="1"/>
  <c r="G71" i="1"/>
  <c r="F71" i="1"/>
  <c r="E71" i="1"/>
  <c r="K42" i="1"/>
  <c r="J42" i="1"/>
  <c r="I42" i="1"/>
  <c r="H42" i="1"/>
  <c r="G42" i="1"/>
  <c r="F42" i="1"/>
  <c r="F35" i="1" s="1"/>
  <c r="E42" i="1"/>
  <c r="K36" i="1"/>
  <c r="J36" i="1"/>
  <c r="I36" i="1"/>
  <c r="I35" i="1" s="1"/>
  <c r="H36" i="1"/>
  <c r="G36" i="1"/>
  <c r="F36" i="1"/>
  <c r="E36" i="1"/>
  <c r="E35" i="1" s="1"/>
  <c r="H35" i="1"/>
  <c r="E24" i="1"/>
  <c r="F16" i="1"/>
  <c r="F24" i="1" s="1"/>
  <c r="E16" i="1"/>
  <c r="J86" i="1" l="1"/>
  <c r="J79" i="1"/>
  <c r="J35" i="1" s="1"/>
  <c r="K86" i="1"/>
  <c r="G79" i="1"/>
  <c r="G17" i="1" s="1"/>
  <c r="G24" i="1" s="1"/>
  <c r="K79" i="1"/>
  <c r="K35" i="1" s="1"/>
  <c r="E86" i="1"/>
  <c r="I86" i="1"/>
  <c r="G35" i="1" l="1"/>
</calcChain>
</file>

<file path=xl/sharedStrings.xml><?xml version="1.0" encoding="utf-8"?>
<sst xmlns="http://schemas.openxmlformats.org/spreadsheetml/2006/main" count="82" uniqueCount="81">
  <si>
    <t xml:space="preserve">Na temelju čl.28 Zakona o proračunu ( NN 87/08, 136/12, 15/15) Upravno vijeće Centar za pružanje usluga u zajednici Tereza, na  2. sjednici </t>
  </si>
  <si>
    <t xml:space="preserve">održanoj dana 27. 11. 2019.   d o n o s i </t>
  </si>
  <si>
    <t>FINANCIJSKI PLAN ZA 2019. TE PROCJENA ZA 2020. i 2021.</t>
  </si>
  <si>
    <t>PRORAČUNSKI KORISNIK: CPUZ TEREZA</t>
  </si>
  <si>
    <t>GLAVA: 020-05</t>
  </si>
  <si>
    <t>FUNKCIJA 1090</t>
  </si>
  <si>
    <t>AKTIVNOST A1501-06</t>
  </si>
  <si>
    <t>OPĆI DIO</t>
  </si>
  <si>
    <t>Izvori financijranja za 2019. g.</t>
  </si>
  <si>
    <t>izvor</t>
  </si>
  <si>
    <t>Opći prihodi 67111</t>
  </si>
  <si>
    <t>Prih za nabavu nefin imovine 67121</t>
  </si>
  <si>
    <t>Vlastiti prihodi</t>
  </si>
  <si>
    <t>Tek pomoći min demografije  63311</t>
  </si>
  <si>
    <t>Kap pomoći SAFU 63341</t>
  </si>
  <si>
    <t>Tek pomoći iz župan pror 63312</t>
  </si>
  <si>
    <t>Kap pomoći iz župa prorač 63322</t>
  </si>
  <si>
    <t>Ukupno</t>
  </si>
  <si>
    <t>PROGRAM: 1501 -SOCIJALNA SKRB - REDOVITA  DJELATNOST</t>
  </si>
  <si>
    <t>Aktivnost: Opći poslovi</t>
  </si>
  <si>
    <t xml:space="preserve">Namjenski prihodi u kunama </t>
  </si>
  <si>
    <t>Račun</t>
  </si>
  <si>
    <t xml:space="preserve">rashod/izdatak </t>
  </si>
  <si>
    <t>Naziv računa</t>
  </si>
  <si>
    <t>Fin.plan za 2019</t>
  </si>
  <si>
    <t>Opći prihodi GP</t>
  </si>
  <si>
    <t>Pomoći  MDOMSP</t>
  </si>
  <si>
    <t>Pomoći ZŽ</t>
  </si>
  <si>
    <t>Procjena 2020.</t>
  </si>
  <si>
    <t>Procjena 2021.</t>
  </si>
  <si>
    <t>AKTIVNOST</t>
  </si>
  <si>
    <t>OPĆI POSLOVI</t>
  </si>
  <si>
    <t xml:space="preserve">Izvor </t>
  </si>
  <si>
    <t>Rashodi za zaposlene</t>
  </si>
  <si>
    <t>Plaće za redovan rad</t>
  </si>
  <si>
    <t>Ost rash za zaposl</t>
  </si>
  <si>
    <t>Dop za zdravstvo</t>
  </si>
  <si>
    <t>Dop za zapošljavanje</t>
  </si>
  <si>
    <t xml:space="preserve">Služb putovanja -dnevnice </t>
  </si>
  <si>
    <t>Služb putovanja -uoa</t>
  </si>
  <si>
    <t>Nak za prij,rad na</t>
  </si>
  <si>
    <t>Struč usavr zaposlen</t>
  </si>
  <si>
    <t>Ured mater i ostal</t>
  </si>
  <si>
    <t>zaštita odj i obuća</t>
  </si>
  <si>
    <t>Energija</t>
  </si>
  <si>
    <t>mazut</t>
  </si>
  <si>
    <t>namirnice</t>
  </si>
  <si>
    <t>SI</t>
  </si>
  <si>
    <t>poštarina</t>
  </si>
  <si>
    <t>Usl tel.pošte</t>
  </si>
  <si>
    <t>to građ obekata</t>
  </si>
  <si>
    <t>Usl tek i inv održav</t>
  </si>
  <si>
    <t xml:space="preserve">Usl. promidž i inform </t>
  </si>
  <si>
    <t>Komunal usluge</t>
  </si>
  <si>
    <t>Usl prom i informir</t>
  </si>
  <si>
    <t>odvoz otpada</t>
  </si>
  <si>
    <t>ddd usluge</t>
  </si>
  <si>
    <t>zdrav.usluge</t>
  </si>
  <si>
    <t>Uslu. rač.finan. posl.</t>
  </si>
  <si>
    <t>Inte usl.ug. o djelu</t>
  </si>
  <si>
    <t>Računalne usluge</t>
  </si>
  <si>
    <t>Naknada UV, povjer i sl</t>
  </si>
  <si>
    <t>Premije osiguranja</t>
  </si>
  <si>
    <t>Reprezentacija</t>
  </si>
  <si>
    <t>Ban. usluge i pl. prom.</t>
  </si>
  <si>
    <t>Kamate</t>
  </si>
  <si>
    <t xml:space="preserve">aktivnost Redovita djelatnost </t>
  </si>
  <si>
    <t>Nabava nefinan.imovine</t>
  </si>
  <si>
    <t>Računala</t>
  </si>
  <si>
    <t>PROJEKT</t>
  </si>
  <si>
    <t>IZGRADNJA CENTRA</t>
  </si>
  <si>
    <t xml:space="preserve">Rashodi za nabavu dugotr. imovine </t>
  </si>
  <si>
    <t xml:space="preserve">Građevinski objekti </t>
  </si>
  <si>
    <t>Poslovni objekti - Izgradnja centra</t>
  </si>
  <si>
    <t>Nematerijalna proizvedena imovina</t>
  </si>
  <si>
    <t>Ostala nematerijalna proizvedena imovina -  PD</t>
  </si>
  <si>
    <t>UKUPNO: PROGRAM</t>
  </si>
  <si>
    <t>Ovaj Financijski plan za 2019. te procjena za 2020. i 2021. godinu stupa na snagu danom stupanja na snagu odluke Gradskog vijeća Grada Obrovca</t>
  </si>
  <si>
    <t>o njegovom prihvaćanju.</t>
  </si>
  <si>
    <t>PREDSJEDNIK UV-a:</t>
  </si>
  <si>
    <t>Josip Brkić, dipl.iur.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</si>
</sst>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3" fontId="0" fillId="2" borderId="0" xfId="0" applyNumberFormat="1" applyFill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0" fontId="1" fillId="3" borderId="0" xfId="0" applyFont="1" applyFill="1" applyAlignment="1"/>
    <xf numFmtId="0" fontId="0" fillId="3" borderId="0" xfId="0" applyFill="1" applyAlignment="1"/>
    <xf numFmtId="0" fontId="0" fillId="0" borderId="3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center"/>
    </xf>
    <xf numFmtId="3" fontId="6" fillId="0" borderId="5" xfId="0" applyNumberFormat="1" applyFont="1" applyBorder="1" applyAlignment="1">
      <alignment horizontal="left" indent="1"/>
    </xf>
    <xf numFmtId="0" fontId="6" fillId="0" borderId="6" xfId="0" applyFont="1" applyBorder="1"/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6" xfId="0" applyBorder="1"/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wrapText="1"/>
    </xf>
    <xf numFmtId="3" fontId="9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1" fillId="0" borderId="0" xfId="0" applyFont="1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center"/>
    </xf>
    <xf numFmtId="0" fontId="6" fillId="0" borderId="13" xfId="0" applyFont="1" applyBorder="1" applyAlignment="1"/>
    <xf numFmtId="0" fontId="0" fillId="0" borderId="6" xfId="0" applyBorder="1" applyAlignment="1"/>
    <xf numFmtId="3" fontId="6" fillId="0" borderId="14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52" workbookViewId="0">
      <selection activeCell="J92" sqref="J92"/>
    </sheetView>
  </sheetViews>
  <sheetFormatPr defaultRowHeight="12.75" x14ac:dyDescent="0.2"/>
  <cols>
    <col min="1" max="1" width="23.28515625" customWidth="1"/>
    <col min="2" max="2" width="8" customWidth="1"/>
    <col min="3" max="3" width="19.5703125" customWidth="1"/>
    <col min="4" max="4" width="13.28515625" customWidth="1"/>
    <col min="5" max="5" width="12.140625" bestFit="1" customWidth="1"/>
    <col min="7" max="7" width="10.140625" customWidth="1"/>
    <col min="10" max="10" width="10.5703125" customWidth="1"/>
    <col min="11" max="11" width="12.42578125" customWidth="1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t="s">
        <v>1</v>
      </c>
    </row>
    <row r="4" spans="1:11" s="5" customFormat="1" ht="20.25" x14ac:dyDescent="0.3">
      <c r="A4" s="3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20.25" x14ac:dyDescent="0.3">
      <c r="A5" s="3" t="s">
        <v>2</v>
      </c>
      <c r="B5" s="3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7" t="s">
        <v>3</v>
      </c>
      <c r="B6" s="7"/>
      <c r="C6" s="8"/>
      <c r="D6" s="8"/>
    </row>
    <row r="7" spans="1:11" x14ac:dyDescent="0.2">
      <c r="A7" s="7"/>
      <c r="B7" s="7"/>
      <c r="C7" s="8"/>
      <c r="D7" s="8"/>
    </row>
    <row r="8" spans="1:11" x14ac:dyDescent="0.2">
      <c r="A8" s="9" t="s">
        <v>4</v>
      </c>
      <c r="B8" s="9"/>
      <c r="C8" s="8"/>
      <c r="D8" s="8"/>
    </row>
    <row r="9" spans="1:11" x14ac:dyDescent="0.2">
      <c r="A9" s="9" t="s">
        <v>5</v>
      </c>
      <c r="B9" s="9"/>
      <c r="C9" s="8"/>
      <c r="D9" s="8"/>
    </row>
    <row r="10" spans="1:11" x14ac:dyDescent="0.2">
      <c r="A10" s="9"/>
      <c r="B10" s="9"/>
      <c r="C10" s="8"/>
      <c r="D10" s="8"/>
    </row>
    <row r="11" spans="1:11" x14ac:dyDescent="0.2">
      <c r="A11" s="8" t="s">
        <v>6</v>
      </c>
      <c r="B11" s="7"/>
      <c r="C11" s="8"/>
      <c r="D11" s="8"/>
    </row>
    <row r="13" spans="1:11" x14ac:dyDescent="0.2">
      <c r="A13" s="8" t="s">
        <v>7</v>
      </c>
      <c r="B13" s="8"/>
    </row>
    <row r="14" spans="1:11" ht="13.5" thickBot="1" x14ac:dyDescent="0.25">
      <c r="A14" s="10" t="s">
        <v>8</v>
      </c>
      <c r="B14" s="11"/>
      <c r="C14" s="11" t="s">
        <v>9</v>
      </c>
      <c r="D14" s="11"/>
      <c r="E14" s="10">
        <v>2019</v>
      </c>
      <c r="F14" s="10">
        <v>2020</v>
      </c>
      <c r="G14" s="10">
        <v>2021</v>
      </c>
      <c r="H14" s="10"/>
    </row>
    <row r="15" spans="1:11" ht="9.75" customHeight="1" thickTop="1" x14ac:dyDescent="0.2">
      <c r="A15" s="12"/>
      <c r="B15" s="12"/>
      <c r="C15" s="12"/>
      <c r="D15" s="12"/>
      <c r="E15" s="12"/>
      <c r="F15" s="12"/>
      <c r="G15" s="12"/>
      <c r="H15" s="12"/>
    </row>
    <row r="16" spans="1:11" x14ac:dyDescent="0.2">
      <c r="A16" t="s">
        <v>10</v>
      </c>
      <c r="B16" s="13"/>
      <c r="C16" s="13">
        <v>11</v>
      </c>
      <c r="D16" s="13"/>
      <c r="E16" s="14">
        <f>E42</f>
        <v>107100</v>
      </c>
      <c r="F16" s="14">
        <f>J42</f>
        <v>300000</v>
      </c>
      <c r="G16" s="14">
        <v>305000</v>
      </c>
      <c r="H16" s="15"/>
    </row>
    <row r="17" spans="1:11" x14ac:dyDescent="0.2">
      <c r="A17" t="s">
        <v>11</v>
      </c>
      <c r="B17" s="13"/>
      <c r="C17" s="13">
        <v>11</v>
      </c>
      <c r="D17" s="13"/>
      <c r="E17" s="14">
        <v>246000</v>
      </c>
      <c r="F17" s="14">
        <v>245000</v>
      </c>
      <c r="G17" s="14">
        <f>G79</f>
        <v>0</v>
      </c>
      <c r="H17" s="15"/>
    </row>
    <row r="18" spans="1:11" x14ac:dyDescent="0.2">
      <c r="A18" t="s">
        <v>12</v>
      </c>
      <c r="B18" s="13"/>
      <c r="C18" s="13"/>
      <c r="D18" s="13"/>
      <c r="E18" s="15">
        <v>0</v>
      </c>
      <c r="F18" s="15">
        <v>0</v>
      </c>
      <c r="G18" s="15">
        <v>0</v>
      </c>
      <c r="H18" s="15"/>
    </row>
    <row r="19" spans="1:11" x14ac:dyDescent="0.2">
      <c r="A19" t="s">
        <v>13</v>
      </c>
      <c r="B19" s="13"/>
      <c r="C19" s="13">
        <v>51</v>
      </c>
      <c r="D19" s="13"/>
      <c r="E19" s="15">
        <v>0</v>
      </c>
      <c r="F19" s="15">
        <v>0</v>
      </c>
      <c r="G19" s="15">
        <v>0</v>
      </c>
      <c r="H19" s="15"/>
    </row>
    <row r="20" spans="1:11" x14ac:dyDescent="0.2">
      <c r="A20" s="16" t="s">
        <v>14</v>
      </c>
      <c r="B20" s="13"/>
      <c r="C20" s="13">
        <v>52</v>
      </c>
      <c r="D20" s="13"/>
      <c r="E20" s="15">
        <v>0</v>
      </c>
      <c r="F20" s="15">
        <v>7270000</v>
      </c>
      <c r="G20" s="15">
        <v>13000000</v>
      </c>
      <c r="H20" s="15"/>
    </row>
    <row r="21" spans="1:11" x14ac:dyDescent="0.2">
      <c r="A21" s="16" t="s">
        <v>15</v>
      </c>
      <c r="B21" s="17"/>
      <c r="C21" s="17">
        <v>51</v>
      </c>
      <c r="D21" s="17"/>
      <c r="E21" s="15">
        <v>0</v>
      </c>
      <c r="F21" s="15">
        <v>0</v>
      </c>
      <c r="G21" s="15">
        <v>0</v>
      </c>
    </row>
    <row r="22" spans="1:11" x14ac:dyDescent="0.2">
      <c r="A22" t="s">
        <v>16</v>
      </c>
      <c r="B22" s="13"/>
      <c r="C22" s="13">
        <v>52</v>
      </c>
      <c r="D22" s="13"/>
      <c r="E22" s="15">
        <v>0</v>
      </c>
      <c r="F22" s="15">
        <v>0</v>
      </c>
      <c r="G22" s="15">
        <v>0</v>
      </c>
    </row>
    <row r="23" spans="1:11" ht="5.25" customHeight="1" x14ac:dyDescent="0.2">
      <c r="B23" s="13"/>
      <c r="C23" s="13"/>
      <c r="D23" s="13"/>
      <c r="E23" s="15"/>
    </row>
    <row r="24" spans="1:11" x14ac:dyDescent="0.2">
      <c r="A24" s="18" t="s">
        <v>17</v>
      </c>
      <c r="B24" s="18"/>
      <c r="C24" s="18"/>
      <c r="D24" s="18"/>
      <c r="E24" s="19">
        <f>E16+E17+E18+E19+E20+E21+E22</f>
        <v>353100</v>
      </c>
      <c r="F24" s="19">
        <f>F16+F17+F18+F19+F20+F21+F22</f>
        <v>7815000</v>
      </c>
      <c r="G24" s="19">
        <f>G16+G17+G18+G19+G20+G21+G22</f>
        <v>13305000</v>
      </c>
      <c r="H24" s="19"/>
      <c r="J24" s="15"/>
    </row>
    <row r="25" spans="1:11" x14ac:dyDescent="0.2">
      <c r="A25" s="20"/>
      <c r="B25" s="20"/>
      <c r="C25" s="21"/>
      <c r="D25" s="21"/>
      <c r="E25" s="21"/>
      <c r="F25" s="21"/>
      <c r="G25" s="21"/>
    </row>
    <row r="27" spans="1:11" x14ac:dyDescent="0.2">
      <c r="A27" s="22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6" customHeight="1" x14ac:dyDescent="0.2">
      <c r="A28" s="8"/>
    </row>
    <row r="29" spans="1:11" x14ac:dyDescent="0.2">
      <c r="A29" t="s">
        <v>19</v>
      </c>
    </row>
    <row r="31" spans="1:11" x14ac:dyDescent="0.2">
      <c r="A31" s="24"/>
      <c r="B31" s="24"/>
      <c r="C31" s="24"/>
      <c r="D31" s="24"/>
      <c r="E31" s="24"/>
      <c r="F31" s="24"/>
      <c r="G31" s="24"/>
      <c r="H31" s="24" t="s">
        <v>20</v>
      </c>
      <c r="I31" s="24"/>
      <c r="J31" s="24"/>
      <c r="K31" s="24"/>
    </row>
    <row r="32" spans="1:11" x14ac:dyDescent="0.2">
      <c r="A32" s="25" t="s">
        <v>21</v>
      </c>
    </row>
    <row r="33" spans="1:11" s="27" customFormat="1" ht="38.25" x14ac:dyDescent="0.2">
      <c r="A33" s="26" t="s">
        <v>22</v>
      </c>
      <c r="B33" s="26"/>
      <c r="C33" s="26" t="s">
        <v>23</v>
      </c>
      <c r="D33" s="26"/>
      <c r="E33" s="26" t="s">
        <v>24</v>
      </c>
      <c r="F33" s="26" t="s">
        <v>25</v>
      </c>
      <c r="G33" s="26" t="s">
        <v>12</v>
      </c>
      <c r="H33" s="26" t="s">
        <v>26</v>
      </c>
      <c r="I33" s="26" t="s">
        <v>27</v>
      </c>
      <c r="J33" s="26" t="s">
        <v>28</v>
      </c>
      <c r="K33" s="26" t="s">
        <v>29</v>
      </c>
    </row>
    <row r="34" spans="1:11" x14ac:dyDescent="0.2">
      <c r="J34" s="28"/>
      <c r="K34" s="28"/>
    </row>
    <row r="35" spans="1:11" ht="13.5" thickBot="1" x14ac:dyDescent="0.25">
      <c r="A35" s="8" t="s">
        <v>30</v>
      </c>
      <c r="B35" s="8"/>
      <c r="C35" s="8" t="s">
        <v>31</v>
      </c>
      <c r="D35" s="8"/>
      <c r="E35" s="29">
        <f t="shared" ref="E35:K35" si="0">E36+E42+E71+E75+E79</f>
        <v>353100</v>
      </c>
      <c r="F35" s="29">
        <f t="shared" si="0"/>
        <v>108100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1">
        <f t="shared" si="0"/>
        <v>7815000</v>
      </c>
      <c r="K35" s="31">
        <f t="shared" si="0"/>
        <v>13305000</v>
      </c>
    </row>
    <row r="36" spans="1:11" s="8" customFormat="1" ht="13.5" thickBot="1" x14ac:dyDescent="0.25">
      <c r="A36" s="32">
        <v>31</v>
      </c>
      <c r="B36" s="33" t="s">
        <v>32</v>
      </c>
      <c r="C36" s="34" t="s">
        <v>33</v>
      </c>
      <c r="D36" s="33"/>
      <c r="E36" s="35">
        <f>E38+E39+E40+E41</f>
        <v>0</v>
      </c>
      <c r="F36" s="35">
        <f t="shared" ref="F36:K36" si="1">F38+F39+F40+F41</f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6">
        <f t="shared" si="1"/>
        <v>0</v>
      </c>
      <c r="K36" s="36">
        <f t="shared" si="1"/>
        <v>0</v>
      </c>
    </row>
    <row r="37" spans="1:11" ht="7.5" customHeight="1" x14ac:dyDescent="0.2">
      <c r="B37" s="13"/>
      <c r="C37" s="8"/>
      <c r="D37" s="8"/>
      <c r="E37" s="37"/>
      <c r="F37" s="37"/>
      <c r="G37" s="37"/>
      <c r="H37" s="37"/>
      <c r="I37" s="37"/>
      <c r="J37" s="38"/>
      <c r="K37" s="39"/>
    </row>
    <row r="38" spans="1:11" x14ac:dyDescent="0.2">
      <c r="A38">
        <v>3111</v>
      </c>
      <c r="B38" s="13"/>
      <c r="C38" s="16" t="s">
        <v>34</v>
      </c>
      <c r="D38" s="16"/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/>
      <c r="K38" s="40">
        <v>0</v>
      </c>
    </row>
    <row r="39" spans="1:11" x14ac:dyDescent="0.2">
      <c r="A39">
        <v>3121</v>
      </c>
      <c r="B39" s="13"/>
      <c r="C39" t="s">
        <v>35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8"/>
      <c r="K39" s="40">
        <v>0</v>
      </c>
    </row>
    <row r="40" spans="1:11" x14ac:dyDescent="0.2">
      <c r="A40">
        <v>3132</v>
      </c>
      <c r="B40" s="13"/>
      <c r="C40" s="16" t="s">
        <v>36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8"/>
      <c r="K40" s="41">
        <v>0</v>
      </c>
    </row>
    <row r="41" spans="1:11" ht="13.5" thickBot="1" x14ac:dyDescent="0.25">
      <c r="A41">
        <v>3133</v>
      </c>
      <c r="B41" s="13"/>
      <c r="C41" s="16" t="s">
        <v>37</v>
      </c>
      <c r="E41" s="37"/>
      <c r="F41" s="37"/>
      <c r="G41" s="37"/>
      <c r="H41" s="37"/>
      <c r="I41" s="37"/>
      <c r="J41" s="38"/>
      <c r="K41" s="39">
        <v>0</v>
      </c>
    </row>
    <row r="42" spans="1:11" s="8" customFormat="1" ht="13.5" thickBot="1" x14ac:dyDescent="0.25">
      <c r="A42" s="32">
        <v>32</v>
      </c>
      <c r="B42" s="34"/>
      <c r="C42" s="32"/>
      <c r="D42" s="32"/>
      <c r="E42" s="35">
        <f t="shared" ref="E42:K42" si="2">SUM(E43:E70)</f>
        <v>107100</v>
      </c>
      <c r="F42" s="35">
        <f t="shared" si="2"/>
        <v>107100</v>
      </c>
      <c r="G42" s="35">
        <f t="shared" si="2"/>
        <v>0</v>
      </c>
      <c r="H42" s="35">
        <f t="shared" si="2"/>
        <v>0</v>
      </c>
      <c r="I42" s="35">
        <f t="shared" si="2"/>
        <v>0</v>
      </c>
      <c r="J42" s="36">
        <f t="shared" si="2"/>
        <v>300000</v>
      </c>
      <c r="K42" s="36">
        <f t="shared" si="2"/>
        <v>300000</v>
      </c>
    </row>
    <row r="43" spans="1:11" x14ac:dyDescent="0.2">
      <c r="A43">
        <v>3211</v>
      </c>
      <c r="B43" s="13">
        <v>11</v>
      </c>
      <c r="C43" s="16" t="s">
        <v>38</v>
      </c>
      <c r="E43" s="37">
        <v>1000</v>
      </c>
      <c r="F43" s="37">
        <v>1000</v>
      </c>
      <c r="G43" s="37">
        <v>0</v>
      </c>
      <c r="H43" s="37">
        <v>0</v>
      </c>
      <c r="I43" s="37">
        <v>0</v>
      </c>
      <c r="J43" s="40">
        <v>30000</v>
      </c>
      <c r="K43" s="40">
        <v>30000</v>
      </c>
    </row>
    <row r="44" spans="1:11" x14ac:dyDescent="0.2">
      <c r="A44">
        <v>3214</v>
      </c>
      <c r="B44" s="13">
        <v>11</v>
      </c>
      <c r="C44" s="16" t="s">
        <v>39</v>
      </c>
      <c r="E44" s="37">
        <v>4000</v>
      </c>
      <c r="F44" s="37">
        <v>4000</v>
      </c>
      <c r="G44" s="37">
        <v>0</v>
      </c>
      <c r="H44" s="37">
        <v>0</v>
      </c>
      <c r="I44" s="37">
        <v>0</v>
      </c>
      <c r="J44" s="40"/>
      <c r="K44" s="40"/>
    </row>
    <row r="45" spans="1:11" x14ac:dyDescent="0.2">
      <c r="A45">
        <v>3212</v>
      </c>
      <c r="B45" s="13">
        <v>11</v>
      </c>
      <c r="C45" t="s">
        <v>40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40"/>
      <c r="K45" s="40"/>
    </row>
    <row r="46" spans="1:11" x14ac:dyDescent="0.2">
      <c r="A46">
        <v>3213</v>
      </c>
      <c r="B46" s="13">
        <v>11</v>
      </c>
      <c r="C46" t="s">
        <v>41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40"/>
      <c r="K46" s="40"/>
    </row>
    <row r="47" spans="1:11" x14ac:dyDescent="0.2">
      <c r="A47">
        <v>3221</v>
      </c>
      <c r="B47" s="13">
        <v>11</v>
      </c>
      <c r="C47" t="s">
        <v>42</v>
      </c>
      <c r="E47" s="37">
        <v>1000</v>
      </c>
      <c r="F47" s="37">
        <v>1000</v>
      </c>
      <c r="G47" s="37">
        <v>0</v>
      </c>
      <c r="H47" s="37">
        <v>0</v>
      </c>
      <c r="I47" s="37">
        <v>0</v>
      </c>
      <c r="J47" s="40">
        <v>2000</v>
      </c>
      <c r="K47" s="40">
        <v>2000</v>
      </c>
    </row>
    <row r="48" spans="1:11" hidden="1" x14ac:dyDescent="0.2">
      <c r="A48">
        <v>3221</v>
      </c>
      <c r="B48" s="13">
        <v>11</v>
      </c>
      <c r="C48" t="s">
        <v>43</v>
      </c>
      <c r="E48" s="37"/>
      <c r="F48" s="37"/>
      <c r="G48" s="37">
        <v>0</v>
      </c>
      <c r="H48" s="37">
        <v>0</v>
      </c>
      <c r="I48" s="37">
        <v>0</v>
      </c>
      <c r="J48" s="40"/>
      <c r="K48" s="40"/>
    </row>
    <row r="49" spans="1:11" x14ac:dyDescent="0.2">
      <c r="A49">
        <v>3223</v>
      </c>
      <c r="B49" s="13">
        <v>11</v>
      </c>
      <c r="C49" t="s">
        <v>44</v>
      </c>
      <c r="E49" s="42">
        <v>0</v>
      </c>
      <c r="F49" s="42">
        <v>0</v>
      </c>
      <c r="G49" s="37">
        <v>0</v>
      </c>
      <c r="H49" s="37">
        <v>0</v>
      </c>
      <c r="I49" s="37">
        <v>0</v>
      </c>
      <c r="J49" s="40"/>
      <c r="K49" s="40"/>
    </row>
    <row r="50" spans="1:11" hidden="1" x14ac:dyDescent="0.2">
      <c r="A50">
        <v>3223</v>
      </c>
      <c r="B50" s="13">
        <v>11</v>
      </c>
      <c r="C50" t="s">
        <v>45</v>
      </c>
      <c r="E50" s="37"/>
      <c r="F50" s="37"/>
      <c r="G50" s="37">
        <v>0</v>
      </c>
      <c r="H50" s="37">
        <v>0</v>
      </c>
      <c r="I50" s="37">
        <v>0</v>
      </c>
      <c r="J50" s="40"/>
      <c r="K50" s="40"/>
    </row>
    <row r="51" spans="1:11" hidden="1" x14ac:dyDescent="0.2">
      <c r="A51">
        <v>3224</v>
      </c>
      <c r="B51" s="13">
        <v>11</v>
      </c>
      <c r="C51" t="s">
        <v>46</v>
      </c>
      <c r="E51" s="37"/>
      <c r="F51" s="37"/>
      <c r="G51" s="37">
        <v>0</v>
      </c>
      <c r="H51" s="37">
        <v>0</v>
      </c>
      <c r="I51" s="37">
        <v>0</v>
      </c>
      <c r="J51" s="40"/>
      <c r="K51" s="40"/>
    </row>
    <row r="52" spans="1:11" x14ac:dyDescent="0.2">
      <c r="A52">
        <v>3225</v>
      </c>
      <c r="B52" s="13">
        <v>11</v>
      </c>
      <c r="C52" t="s">
        <v>47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40"/>
      <c r="K52" s="40"/>
    </row>
    <row r="53" spans="1:11" hidden="1" x14ac:dyDescent="0.2">
      <c r="A53">
        <v>3231</v>
      </c>
      <c r="B53" s="13">
        <v>11</v>
      </c>
      <c r="C53" t="s">
        <v>48</v>
      </c>
      <c r="E53" s="37"/>
      <c r="F53" s="37"/>
      <c r="G53" s="37">
        <v>0</v>
      </c>
      <c r="H53" s="37">
        <v>0</v>
      </c>
      <c r="I53" s="37">
        <v>0</v>
      </c>
      <c r="J53" s="40"/>
      <c r="K53" s="40"/>
    </row>
    <row r="54" spans="1:11" x14ac:dyDescent="0.2">
      <c r="A54">
        <v>3231</v>
      </c>
      <c r="B54" s="13">
        <v>11</v>
      </c>
      <c r="C54" t="s">
        <v>49</v>
      </c>
      <c r="E54" s="37">
        <v>100</v>
      </c>
      <c r="F54" s="37">
        <v>100</v>
      </c>
      <c r="G54" s="37">
        <v>0</v>
      </c>
      <c r="H54" s="37">
        <v>0</v>
      </c>
      <c r="I54" s="37">
        <v>0</v>
      </c>
      <c r="J54" s="40">
        <v>5000</v>
      </c>
      <c r="K54" s="40">
        <v>5000</v>
      </c>
    </row>
    <row r="55" spans="1:11" hidden="1" x14ac:dyDescent="0.2">
      <c r="A55">
        <v>3232</v>
      </c>
      <c r="B55" s="13">
        <v>11</v>
      </c>
      <c r="C55" t="s">
        <v>50</v>
      </c>
      <c r="E55" s="37"/>
      <c r="F55" s="37"/>
      <c r="G55" s="37">
        <v>0</v>
      </c>
      <c r="H55" s="37">
        <v>0</v>
      </c>
      <c r="I55" s="37">
        <v>0</v>
      </c>
      <c r="J55" s="40"/>
      <c r="K55" s="40"/>
    </row>
    <row r="56" spans="1:11" x14ac:dyDescent="0.2">
      <c r="A56">
        <v>3232</v>
      </c>
      <c r="B56" s="13">
        <v>11</v>
      </c>
      <c r="C56" t="s">
        <v>51</v>
      </c>
      <c r="E56" s="42">
        <v>0</v>
      </c>
      <c r="F56" s="42">
        <v>0</v>
      </c>
      <c r="G56" s="37">
        <v>0</v>
      </c>
      <c r="H56" s="37">
        <v>0</v>
      </c>
      <c r="I56" s="37">
        <v>0</v>
      </c>
      <c r="J56" s="40"/>
      <c r="K56" s="40"/>
    </row>
    <row r="57" spans="1:11" x14ac:dyDescent="0.2">
      <c r="A57">
        <v>3233</v>
      </c>
      <c r="B57" s="13">
        <v>11</v>
      </c>
      <c r="C57" t="s">
        <v>52</v>
      </c>
      <c r="E57" s="37">
        <v>1000</v>
      </c>
      <c r="F57" s="37">
        <v>1000</v>
      </c>
      <c r="G57" s="37">
        <v>0</v>
      </c>
      <c r="H57" s="37">
        <v>0</v>
      </c>
      <c r="I57" s="37">
        <v>0</v>
      </c>
      <c r="J57" s="40">
        <v>5000</v>
      </c>
      <c r="K57" s="40">
        <v>5000</v>
      </c>
    </row>
    <row r="58" spans="1:11" x14ac:dyDescent="0.2">
      <c r="A58">
        <v>3234</v>
      </c>
      <c r="B58" s="13">
        <v>11</v>
      </c>
      <c r="C58" t="s">
        <v>53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40"/>
      <c r="K58" s="40"/>
    </row>
    <row r="59" spans="1:11" hidden="1" x14ac:dyDescent="0.2">
      <c r="A59">
        <v>3233</v>
      </c>
      <c r="B59" s="13">
        <v>11</v>
      </c>
      <c r="C59" t="s">
        <v>54</v>
      </c>
      <c r="E59" s="37"/>
      <c r="F59" s="37"/>
      <c r="G59" s="37">
        <v>0</v>
      </c>
      <c r="H59" s="37">
        <v>0</v>
      </c>
      <c r="I59" s="37">
        <v>0</v>
      </c>
      <c r="J59" s="40"/>
      <c r="K59" s="40"/>
    </row>
    <row r="60" spans="1:11" hidden="1" x14ac:dyDescent="0.2">
      <c r="A60">
        <v>3234</v>
      </c>
      <c r="B60" s="13">
        <v>11</v>
      </c>
      <c r="C60" t="s">
        <v>55</v>
      </c>
      <c r="E60" s="37"/>
      <c r="F60" s="37"/>
      <c r="G60" s="37">
        <v>0</v>
      </c>
      <c r="H60" s="37">
        <v>0</v>
      </c>
      <c r="I60" s="37">
        <v>0</v>
      </c>
      <c r="J60" s="40"/>
      <c r="K60" s="40"/>
    </row>
    <row r="61" spans="1:11" hidden="1" x14ac:dyDescent="0.2">
      <c r="A61">
        <v>3234</v>
      </c>
      <c r="B61" s="13">
        <v>11</v>
      </c>
      <c r="C61" t="s">
        <v>56</v>
      </c>
      <c r="E61" s="37"/>
      <c r="F61" s="37"/>
      <c r="G61" s="37">
        <v>0</v>
      </c>
      <c r="H61" s="37">
        <v>0</v>
      </c>
      <c r="I61" s="37">
        <v>0</v>
      </c>
      <c r="J61" s="40"/>
      <c r="K61" s="40"/>
    </row>
    <row r="62" spans="1:11" hidden="1" x14ac:dyDescent="0.2">
      <c r="A62">
        <v>3236</v>
      </c>
      <c r="B62" s="13">
        <v>11</v>
      </c>
      <c r="C62" t="s">
        <v>57</v>
      </c>
      <c r="E62" s="37"/>
      <c r="F62" s="37"/>
      <c r="G62" s="37">
        <v>0</v>
      </c>
      <c r="H62" s="37">
        <v>0</v>
      </c>
      <c r="I62" s="37">
        <v>0</v>
      </c>
      <c r="J62" s="40"/>
      <c r="K62" s="40"/>
    </row>
    <row r="63" spans="1:11" hidden="1" x14ac:dyDescent="0.2">
      <c r="B63" s="13">
        <v>11</v>
      </c>
      <c r="E63" s="37"/>
      <c r="F63" s="37"/>
      <c r="G63" s="37">
        <v>0</v>
      </c>
      <c r="H63" s="37">
        <v>0</v>
      </c>
      <c r="I63" s="37">
        <v>0</v>
      </c>
      <c r="J63" s="40"/>
      <c r="K63" s="40"/>
    </row>
    <row r="64" spans="1:11" hidden="1" x14ac:dyDescent="0.2">
      <c r="B64" s="13">
        <v>11</v>
      </c>
      <c r="E64" s="37"/>
      <c r="F64" s="37"/>
      <c r="G64" s="37">
        <v>0</v>
      </c>
      <c r="H64" s="37">
        <v>0</v>
      </c>
      <c r="I64" s="37">
        <v>0</v>
      </c>
      <c r="J64" s="40"/>
      <c r="K64" s="40"/>
    </row>
    <row r="65" spans="1:11" x14ac:dyDescent="0.2">
      <c r="A65">
        <v>3237</v>
      </c>
      <c r="B65" s="13">
        <v>11</v>
      </c>
      <c r="C65" t="s">
        <v>58</v>
      </c>
      <c r="E65" s="37">
        <v>10000</v>
      </c>
      <c r="F65" s="37">
        <v>10000</v>
      </c>
      <c r="G65" s="37">
        <v>0</v>
      </c>
      <c r="H65" s="37">
        <v>0</v>
      </c>
      <c r="I65" s="37">
        <v>0</v>
      </c>
      <c r="J65" s="40">
        <v>33000</v>
      </c>
      <c r="K65" s="40">
        <v>33000</v>
      </c>
    </row>
    <row r="66" spans="1:11" x14ac:dyDescent="0.2">
      <c r="A66">
        <v>3237</v>
      </c>
      <c r="B66" s="13">
        <v>11</v>
      </c>
      <c r="C66" t="s">
        <v>59</v>
      </c>
      <c r="E66" s="43">
        <v>5000</v>
      </c>
      <c r="F66" s="43">
        <v>5000</v>
      </c>
      <c r="G66" s="37">
        <v>0</v>
      </c>
      <c r="H66" s="37">
        <v>0</v>
      </c>
      <c r="I66" s="37">
        <v>0</v>
      </c>
      <c r="J66" s="40">
        <v>20000</v>
      </c>
      <c r="K66" s="40">
        <v>20000</v>
      </c>
    </row>
    <row r="67" spans="1:11" x14ac:dyDescent="0.2">
      <c r="A67">
        <v>3238</v>
      </c>
      <c r="B67" s="13">
        <v>11</v>
      </c>
      <c r="C67" t="s">
        <v>60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40">
        <v>5000</v>
      </c>
      <c r="K67" s="40">
        <v>5000</v>
      </c>
    </row>
    <row r="68" spans="1:11" x14ac:dyDescent="0.2">
      <c r="A68">
        <v>3291</v>
      </c>
      <c r="B68" s="13">
        <v>11</v>
      </c>
      <c r="C68" s="16" t="s">
        <v>61</v>
      </c>
      <c r="E68" s="37">
        <v>65000</v>
      </c>
      <c r="F68" s="37">
        <v>65000</v>
      </c>
      <c r="G68" s="37">
        <v>0</v>
      </c>
      <c r="H68" s="37">
        <v>0</v>
      </c>
      <c r="I68" s="37">
        <v>0</v>
      </c>
      <c r="J68" s="40">
        <v>160000</v>
      </c>
      <c r="K68" s="40">
        <v>160000</v>
      </c>
    </row>
    <row r="69" spans="1:11" x14ac:dyDescent="0.2">
      <c r="A69">
        <v>3292</v>
      </c>
      <c r="B69" s="13">
        <v>11</v>
      </c>
      <c r="C69" t="s">
        <v>62</v>
      </c>
      <c r="E69" s="42">
        <v>0</v>
      </c>
      <c r="F69" s="42">
        <v>0</v>
      </c>
      <c r="G69" s="37">
        <v>0</v>
      </c>
      <c r="H69" s="37">
        <v>0</v>
      </c>
      <c r="I69" s="37">
        <v>0</v>
      </c>
      <c r="J69" s="40"/>
      <c r="K69" s="40"/>
    </row>
    <row r="70" spans="1:11" ht="13.5" thickBot="1" x14ac:dyDescent="0.25">
      <c r="A70">
        <v>3293</v>
      </c>
      <c r="B70" s="13">
        <v>11</v>
      </c>
      <c r="C70" t="s">
        <v>63</v>
      </c>
      <c r="E70" s="37">
        <v>20000</v>
      </c>
      <c r="F70" s="37">
        <v>20000</v>
      </c>
      <c r="G70" s="37">
        <v>0</v>
      </c>
      <c r="H70" s="37">
        <v>0</v>
      </c>
      <c r="I70" s="37">
        <v>0</v>
      </c>
      <c r="J70" s="40">
        <v>40000</v>
      </c>
      <c r="K70" s="40">
        <v>40000</v>
      </c>
    </row>
    <row r="71" spans="1:11" ht="13.5" thickBot="1" x14ac:dyDescent="0.25">
      <c r="A71" s="32">
        <v>34</v>
      </c>
      <c r="B71" s="34"/>
      <c r="C71" s="44"/>
      <c r="D71" s="44"/>
      <c r="E71" s="35">
        <f t="shared" ref="E71:K71" si="3">E72+E73</f>
        <v>1000</v>
      </c>
      <c r="F71" s="35">
        <f t="shared" si="3"/>
        <v>1000</v>
      </c>
      <c r="G71" s="35">
        <f t="shared" si="3"/>
        <v>0</v>
      </c>
      <c r="H71" s="35">
        <f t="shared" si="3"/>
        <v>0</v>
      </c>
      <c r="I71" s="35">
        <f t="shared" si="3"/>
        <v>0</v>
      </c>
      <c r="J71" s="36">
        <f t="shared" si="3"/>
        <v>5000</v>
      </c>
      <c r="K71" s="36">
        <f t="shared" si="3"/>
        <v>5000</v>
      </c>
    </row>
    <row r="72" spans="1:11" x14ac:dyDescent="0.2">
      <c r="A72">
        <v>3431</v>
      </c>
      <c r="B72" s="13"/>
      <c r="C72" s="16" t="s">
        <v>64</v>
      </c>
      <c r="D72" s="16"/>
      <c r="E72" s="37">
        <v>1000</v>
      </c>
      <c r="F72" s="37">
        <v>1000</v>
      </c>
      <c r="G72" s="37">
        <v>0</v>
      </c>
      <c r="H72" s="37">
        <v>0</v>
      </c>
      <c r="I72" s="37">
        <v>0</v>
      </c>
      <c r="J72" s="40">
        <v>5000</v>
      </c>
      <c r="K72" s="45">
        <v>5000</v>
      </c>
    </row>
    <row r="73" spans="1:11" x14ac:dyDescent="0.2">
      <c r="A73">
        <v>3433</v>
      </c>
      <c r="B73" s="13"/>
      <c r="C73" t="s">
        <v>65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40"/>
      <c r="K73" s="46"/>
    </row>
    <row r="74" spans="1:11" x14ac:dyDescent="0.2">
      <c r="B74" s="13"/>
      <c r="E74" s="37"/>
      <c r="F74" s="37"/>
      <c r="G74" s="37"/>
      <c r="H74" s="37"/>
      <c r="I74" s="37"/>
      <c r="J74" s="38"/>
      <c r="K74" s="39"/>
    </row>
    <row r="75" spans="1:11" ht="13.5" thickBot="1" x14ac:dyDescent="0.25">
      <c r="A75" s="47" t="s">
        <v>66</v>
      </c>
      <c r="B75" s="48"/>
      <c r="C75" s="47"/>
      <c r="D75" s="47"/>
      <c r="E75" s="49">
        <f>E76</f>
        <v>0</v>
      </c>
      <c r="F75" s="49">
        <f t="shared" ref="F75:K76" si="4">F76</f>
        <v>0</v>
      </c>
      <c r="G75" s="49">
        <f t="shared" si="4"/>
        <v>0</v>
      </c>
      <c r="H75" s="49">
        <f t="shared" si="4"/>
        <v>0</v>
      </c>
      <c r="I75" s="49">
        <f t="shared" si="4"/>
        <v>0</v>
      </c>
      <c r="J75" s="50">
        <f t="shared" si="4"/>
        <v>10000</v>
      </c>
      <c r="K75" s="51">
        <f t="shared" si="4"/>
        <v>0</v>
      </c>
    </row>
    <row r="76" spans="1:11" ht="13.5" thickBot="1" x14ac:dyDescent="0.25">
      <c r="A76" s="44">
        <v>42</v>
      </c>
      <c r="B76" s="52"/>
      <c r="C76" s="53" t="s">
        <v>67</v>
      </c>
      <c r="D76" s="54"/>
      <c r="E76" s="35">
        <f>E77</f>
        <v>0</v>
      </c>
      <c r="F76" s="35">
        <f t="shared" si="4"/>
        <v>0</v>
      </c>
      <c r="G76" s="35">
        <f t="shared" si="4"/>
        <v>0</v>
      </c>
      <c r="H76" s="35">
        <f t="shared" si="4"/>
        <v>0</v>
      </c>
      <c r="I76" s="35">
        <f t="shared" si="4"/>
        <v>0</v>
      </c>
      <c r="J76" s="55">
        <f t="shared" si="4"/>
        <v>10000</v>
      </c>
      <c r="K76" s="55">
        <f t="shared" si="4"/>
        <v>0</v>
      </c>
    </row>
    <row r="77" spans="1:11" x14ac:dyDescent="0.2">
      <c r="A77">
        <v>4221</v>
      </c>
      <c r="B77" s="13"/>
      <c r="C77" s="56" t="s">
        <v>68</v>
      </c>
      <c r="D77" s="56"/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0">
        <v>10000</v>
      </c>
      <c r="K77" s="40">
        <v>0</v>
      </c>
    </row>
    <row r="78" spans="1:11" ht="5.25" customHeight="1" x14ac:dyDescent="0.2">
      <c r="A78" s="12"/>
      <c r="B78" s="57"/>
      <c r="C78" s="58"/>
      <c r="D78" s="58"/>
      <c r="E78" s="59"/>
      <c r="F78" s="59"/>
      <c r="G78" s="59"/>
      <c r="H78" s="59"/>
      <c r="I78" s="37"/>
      <c r="J78" s="38"/>
      <c r="K78" s="39"/>
    </row>
    <row r="79" spans="1:11" ht="15" customHeight="1" thickBot="1" x14ac:dyDescent="0.25">
      <c r="A79" s="20" t="s">
        <v>69</v>
      </c>
      <c r="B79" s="60"/>
      <c r="C79" s="61" t="s">
        <v>70</v>
      </c>
      <c r="D79" s="61"/>
      <c r="E79" s="62">
        <f>E80</f>
        <v>245000</v>
      </c>
      <c r="F79" s="62">
        <f t="shared" ref="F79:K79" si="5">F80</f>
        <v>0</v>
      </c>
      <c r="G79" s="62">
        <f t="shared" si="5"/>
        <v>0</v>
      </c>
      <c r="H79" s="62">
        <f t="shared" si="5"/>
        <v>0</v>
      </c>
      <c r="I79" s="62">
        <f t="shared" si="5"/>
        <v>0</v>
      </c>
      <c r="J79" s="63">
        <f t="shared" si="5"/>
        <v>7500000</v>
      </c>
      <c r="K79" s="64">
        <f t="shared" si="5"/>
        <v>13000000</v>
      </c>
    </row>
    <row r="80" spans="1:11" ht="16.5" customHeight="1" thickBot="1" x14ac:dyDescent="0.25">
      <c r="A80" s="32">
        <v>42</v>
      </c>
      <c r="B80" s="34"/>
      <c r="C80" s="53" t="s">
        <v>71</v>
      </c>
      <c r="D80" s="54"/>
      <c r="E80" s="35">
        <f t="shared" ref="E80:K80" si="6">E81+E83</f>
        <v>245000</v>
      </c>
      <c r="F80" s="35">
        <f t="shared" si="6"/>
        <v>0</v>
      </c>
      <c r="G80" s="35">
        <f t="shared" si="6"/>
        <v>0</v>
      </c>
      <c r="H80" s="35">
        <f t="shared" si="6"/>
        <v>0</v>
      </c>
      <c r="I80" s="35">
        <f t="shared" si="6"/>
        <v>0</v>
      </c>
      <c r="J80" s="36">
        <f t="shared" si="6"/>
        <v>7500000</v>
      </c>
      <c r="K80" s="36">
        <f t="shared" si="6"/>
        <v>13000000</v>
      </c>
    </row>
    <row r="81" spans="1:11" x14ac:dyDescent="0.2">
      <c r="A81" s="12">
        <v>421</v>
      </c>
      <c r="B81" s="57"/>
      <c r="C81" s="65" t="s">
        <v>72</v>
      </c>
      <c r="D81" s="61"/>
      <c r="E81" s="66">
        <f>E82</f>
        <v>0</v>
      </c>
      <c r="F81" s="66"/>
      <c r="G81" s="66"/>
      <c r="H81" s="66"/>
      <c r="I81" s="66"/>
      <c r="J81" s="67">
        <f>J82</f>
        <v>7255000</v>
      </c>
      <c r="K81" s="68">
        <v>13000000</v>
      </c>
    </row>
    <row r="82" spans="1:11" x14ac:dyDescent="0.2">
      <c r="A82" s="12">
        <v>4212</v>
      </c>
      <c r="B82" s="57"/>
      <c r="C82" s="69" t="s">
        <v>73</v>
      </c>
      <c r="D82" s="61"/>
      <c r="E82" s="66">
        <v>0</v>
      </c>
      <c r="F82" s="66"/>
      <c r="G82" s="66"/>
      <c r="H82" s="66"/>
      <c r="I82" s="66"/>
      <c r="J82" s="40">
        <v>7255000</v>
      </c>
      <c r="K82" s="68"/>
    </row>
    <row r="83" spans="1:11" x14ac:dyDescent="0.2">
      <c r="A83">
        <v>426</v>
      </c>
      <c r="B83" s="13"/>
      <c r="C83" s="69" t="s">
        <v>74</v>
      </c>
      <c r="D83" s="69"/>
      <c r="E83" s="42">
        <f>E84</f>
        <v>245000</v>
      </c>
      <c r="F83" s="42"/>
      <c r="G83" s="42"/>
      <c r="H83" s="42"/>
      <c r="I83" s="42"/>
      <c r="J83" s="67">
        <f>J84</f>
        <v>245000</v>
      </c>
      <c r="K83" s="38"/>
    </row>
    <row r="84" spans="1:11" ht="27.75" customHeight="1" x14ac:dyDescent="0.2">
      <c r="A84" s="16">
        <v>4264</v>
      </c>
      <c r="B84" s="17"/>
      <c r="C84" s="70" t="s">
        <v>75</v>
      </c>
      <c r="D84" s="71"/>
      <c r="E84" s="42">
        <v>245000</v>
      </c>
      <c r="F84" s="42"/>
      <c r="G84" s="42"/>
      <c r="H84" s="42"/>
      <c r="I84" s="42"/>
      <c r="J84" s="40">
        <v>245000</v>
      </c>
      <c r="K84" s="38"/>
    </row>
    <row r="85" spans="1:11" ht="7.5" customHeight="1" thickBot="1" x14ac:dyDescent="0.25">
      <c r="A85" s="20"/>
      <c r="B85" s="60"/>
      <c r="C85" s="65"/>
      <c r="D85" s="65"/>
      <c r="E85" s="72"/>
      <c r="F85" s="72"/>
      <c r="G85" s="72"/>
      <c r="H85" s="72"/>
      <c r="I85" s="72"/>
      <c r="J85" s="38"/>
      <c r="K85" s="39"/>
    </row>
    <row r="86" spans="1:11" ht="13.5" thickBot="1" x14ac:dyDescent="0.25">
      <c r="A86" s="73" t="s">
        <v>76</v>
      </c>
      <c r="B86" s="34"/>
      <c r="C86" s="74"/>
      <c r="D86" s="74"/>
      <c r="E86" s="35">
        <f t="shared" ref="E86:K86" si="7">E80+E75+E71+E42+E36</f>
        <v>353100</v>
      </c>
      <c r="F86" s="35">
        <f t="shared" si="7"/>
        <v>108100</v>
      </c>
      <c r="G86" s="35">
        <f t="shared" si="7"/>
        <v>0</v>
      </c>
      <c r="H86" s="35">
        <f t="shared" si="7"/>
        <v>0</v>
      </c>
      <c r="I86" s="35">
        <f t="shared" si="7"/>
        <v>0</v>
      </c>
      <c r="J86" s="35">
        <f t="shared" si="7"/>
        <v>7815000</v>
      </c>
      <c r="K86" s="75">
        <f t="shared" si="7"/>
        <v>13305000</v>
      </c>
    </row>
    <row r="87" spans="1:1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2">
      <c r="A88" s="16" t="s">
        <v>77</v>
      </c>
      <c r="B88" s="16"/>
    </row>
    <row r="89" spans="1:11" x14ac:dyDescent="0.2">
      <c r="A89" s="16" t="s">
        <v>78</v>
      </c>
      <c r="B89" s="16"/>
    </row>
    <row r="91" spans="1:11" x14ac:dyDescent="0.2">
      <c r="G91" s="16" t="s">
        <v>79</v>
      </c>
    </row>
    <row r="93" spans="1:11" x14ac:dyDescent="0.2">
      <c r="G93" s="16" t="s">
        <v>80</v>
      </c>
    </row>
    <row r="94" spans="1:11" x14ac:dyDescent="0.2">
      <c r="F94" s="12"/>
    </row>
  </sheetData>
  <mergeCells count="5">
    <mergeCell ref="A1:K1"/>
    <mergeCell ref="A4:K4"/>
    <mergeCell ref="A5:K5"/>
    <mergeCell ref="A27:K27"/>
    <mergeCell ref="C84:D84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plan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2020-02-17T14:30:16Z</dcterms:created>
  <dcterms:modified xsi:type="dcterms:W3CDTF">2020-02-17T14:30:55Z</dcterms:modified>
</cp:coreProperties>
</file>